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FF954284-148A-48CC-AB94-A6D06DEC10C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Свод ЛПУ" sheetId="1" r:id="rId1"/>
    <sheet name="Свод категории" sheetId="2" r:id="rId2"/>
  </sheets>
  <definedNames>
    <definedName name="_xlnm.Print_Titles" localSheetId="0">'Свод ЛПУ'!$A:$B,'Свод ЛПУ'!$2:$3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4" i="1" l="1"/>
  <c r="Q4" i="2"/>
  <c r="Q5" i="2"/>
  <c r="Q6" i="2"/>
  <c r="Q8" i="2"/>
  <c r="Q3" i="2"/>
  <c r="P4" i="2"/>
  <c r="P5" i="2"/>
  <c r="P6" i="2"/>
  <c r="P8" i="2"/>
  <c r="P3" i="2"/>
  <c r="N4" i="2"/>
  <c r="N5" i="2"/>
  <c r="N6" i="2"/>
  <c r="N8" i="2"/>
  <c r="N3" i="2"/>
  <c r="L4" i="2"/>
  <c r="L5" i="2"/>
  <c r="L6" i="2"/>
  <c r="L8" i="2"/>
  <c r="L3" i="2"/>
  <c r="J4" i="2"/>
  <c r="J5" i="2"/>
  <c r="J6" i="2"/>
  <c r="J8" i="2"/>
  <c r="J3" i="2"/>
  <c r="H4" i="2"/>
  <c r="H5" i="2"/>
  <c r="H6" i="2"/>
  <c r="H8" i="2"/>
  <c r="H3" i="2"/>
  <c r="F4" i="2"/>
  <c r="F5" i="2"/>
  <c r="F6" i="2"/>
  <c r="F8" i="2"/>
  <c r="F3" i="2"/>
  <c r="D4" i="2"/>
  <c r="D5" i="2"/>
  <c r="D6" i="2"/>
  <c r="D8" i="2"/>
  <c r="D3" i="2"/>
  <c r="CD4" i="1"/>
  <c r="CC4" i="1"/>
  <c r="CA4" i="1"/>
  <c r="BY4" i="1"/>
  <c r="BW4" i="1"/>
  <c r="BU4" i="1"/>
  <c r="BS4" i="1"/>
  <c r="BQ4" i="1"/>
  <c r="BI4" i="1"/>
  <c r="BG4" i="1"/>
  <c r="BE4" i="1"/>
  <c r="BC4" i="1"/>
  <c r="BA4" i="1"/>
  <c r="AX4" i="1"/>
  <c r="AW4" i="1"/>
  <c r="AU4" i="1"/>
  <c r="AS4" i="1"/>
  <c r="AQ4" i="1"/>
  <c r="AO4" i="1"/>
  <c r="AM4" i="1"/>
  <c r="AK4" i="1"/>
  <c r="AG4" i="1"/>
  <c r="AE4" i="1"/>
  <c r="AC4" i="1"/>
  <c r="AA4" i="1"/>
  <c r="Y4" i="1"/>
  <c r="W4" i="1"/>
  <c r="U4" i="1"/>
  <c r="R4" i="1"/>
  <c r="Q4" i="1"/>
  <c r="O4" i="1"/>
  <c r="M4" i="1"/>
  <c r="K4" i="1"/>
  <c r="I4" i="1"/>
  <c r="G4" i="1"/>
  <c r="E4" i="1" l="1"/>
  <c r="BL4" i="1"/>
  <c r="BJ4" i="1"/>
  <c r="BK4" i="1" s="1"/>
  <c r="BN4" i="1" l="1"/>
  <c r="BM4" i="1"/>
</calcChain>
</file>

<file path=xl/sharedStrings.xml><?xml version="1.0" encoding="utf-8"?>
<sst xmlns="http://schemas.openxmlformats.org/spreadsheetml/2006/main" count="71" uniqueCount="19">
  <si>
    <t xml:space="preserve">СВОДНАЯ ИНФОРМАЦИЯ О ЗАРАБОТНОЙ ПЛАТЕ РАБОТНИКОВ МЕДИЦИНСКИХ ОРГАНИЗАЦИЙ ЗА 2012-1 КВАРТАЛ 2019 ГОДА </t>
  </si>
  <si>
    <t>Наименование медицинской организации</t>
  </si>
  <si>
    <t>ВРАЧИ</t>
  </si>
  <si>
    <t>1 кв. 2019</t>
  </si>
  <si>
    <t>СРЕДНИЙ МЕДИЦИНСКИЙ ПЕРСОНАЛ</t>
  </si>
  <si>
    <t>МЛАДШИЙ МЕДИЦИНСКИЙ ПЕРСОНАЛ</t>
  </si>
  <si>
    <t>ПРОЧИЙ ПЕРСОНАЛ</t>
  </si>
  <si>
    <t>№ П/П</t>
  </si>
  <si>
    <t>ОГБУЗ "Костромской областной госпиталь для ветеранов войн"</t>
  </si>
  <si>
    <t>Административно-управленческий персонал</t>
  </si>
  <si>
    <t>Отклонение 2019 к 2012</t>
  </si>
  <si>
    <t>Отклонение к предыдущему году</t>
  </si>
  <si>
    <t>Категория персонала</t>
  </si>
  <si>
    <t>Врачи</t>
  </si>
  <si>
    <t>Средний медицинский персонал</t>
  </si>
  <si>
    <t>Младший медицинский персонал</t>
  </si>
  <si>
    <t>Прочий персонал</t>
  </si>
  <si>
    <t>АУП</t>
  </si>
  <si>
    <t>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</si>
</sst>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9"/>
  <sheetViews>
    <sheetView tabSelected="1" workbookViewId="0">
      <pane xSplit="2" ySplit="3" topLeftCell="BK4" activePane="bottomRight" state="frozen"/>
      <selection pane="topRight" activeCell="B1" sqref="B1"/>
      <selection pane="bottomLeft" activeCell="A4" sqref="A4"/>
      <selection pane="bottomRight" activeCell="BN12" sqref="BN12"/>
    </sheetView>
  </sheetViews>
  <sheetFormatPr defaultRowHeight="15" x14ac:dyDescent="0.25"/>
  <cols>
    <col min="1" max="1" width="6" style="6" customWidth="1"/>
    <col min="2" max="2" width="24" style="6" customWidth="1"/>
    <col min="3" max="3" width="11.42578125" style="1" customWidth="1"/>
    <col min="4" max="4" width="10.140625" style="1" customWidth="1"/>
    <col min="5" max="5" width="9.140625" style="11" customWidth="1"/>
    <col min="6" max="6" width="10.140625" style="1" customWidth="1"/>
    <col min="7" max="7" width="9.140625" style="1" customWidth="1"/>
    <col min="8" max="8" width="10.42578125" style="1" customWidth="1"/>
    <col min="9" max="9" width="9.140625" style="11" customWidth="1"/>
    <col min="10" max="10" width="10.7109375" style="1" customWidth="1"/>
    <col min="11" max="11" width="9.28515625" style="11" customWidth="1"/>
    <col min="12" max="12" width="10.5703125" style="1" customWidth="1"/>
    <col min="13" max="13" width="9.28515625" style="1" customWidth="1"/>
    <col min="14" max="14" width="10.7109375" style="1" customWidth="1"/>
    <col min="15" max="15" width="9.28515625" style="1" customWidth="1"/>
    <col min="16" max="16" width="11.140625" style="1" customWidth="1"/>
    <col min="17" max="18" width="9.28515625" style="1" customWidth="1"/>
    <col min="19" max="19" width="11.140625" style="1" customWidth="1"/>
    <col min="20" max="20" width="10.7109375" style="1" customWidth="1"/>
    <col min="21" max="21" width="9.28515625" style="11" customWidth="1"/>
    <col min="22" max="22" width="10.7109375" style="1" customWidth="1"/>
    <col min="23" max="23" width="9.28515625" style="11" customWidth="1"/>
    <col min="24" max="24" width="11.28515625" style="1" customWidth="1"/>
    <col min="25" max="25" width="9.28515625" style="11" customWidth="1"/>
    <col min="26" max="26" width="10.7109375" style="1" customWidth="1"/>
    <col min="27" max="27" width="9.28515625" style="11" customWidth="1"/>
    <col min="28" max="28" width="11" style="1" customWidth="1"/>
    <col min="29" max="29" width="9.140625" style="11" customWidth="1"/>
    <col min="30" max="30" width="10.42578125" style="1" customWidth="1"/>
    <col min="31" max="31" width="9.140625" style="11" customWidth="1"/>
    <col min="32" max="32" width="15.5703125" style="1" customWidth="1"/>
    <col min="33" max="34" width="8.42578125" style="11" customWidth="1"/>
    <col min="35" max="36" width="9.140625" style="1" customWidth="1"/>
    <col min="37" max="37" width="9.140625" style="11" customWidth="1"/>
    <col min="38" max="38" width="10.42578125" style="1" customWidth="1"/>
    <col min="39" max="39" width="9.140625" style="11" customWidth="1"/>
    <col min="40" max="40" width="10.85546875" style="1" customWidth="1"/>
    <col min="41" max="41" width="9.140625" style="11" customWidth="1"/>
    <col min="42" max="42" width="10.5703125" style="1" customWidth="1"/>
    <col min="43" max="43" width="9.140625" style="11" customWidth="1"/>
    <col min="44" max="44" width="10.28515625" style="1" customWidth="1"/>
    <col min="45" max="45" width="10.28515625" style="11" customWidth="1"/>
    <col min="46" max="46" width="13.140625" style="1" customWidth="1"/>
    <col min="47" max="47" width="13.140625" style="17" customWidth="1"/>
    <col min="48" max="48" width="11.28515625" style="1" customWidth="1"/>
    <col min="49" max="50" width="9.140625" style="11" customWidth="1"/>
    <col min="51" max="51" width="10.28515625" style="1" customWidth="1"/>
    <col min="52" max="52" width="11.140625" style="1" customWidth="1"/>
    <col min="53" max="53" width="9.140625" style="11" customWidth="1"/>
    <col min="54" max="54" width="10.42578125" style="1" customWidth="1"/>
    <col min="55" max="55" width="9.140625" style="11" customWidth="1"/>
    <col min="56" max="56" width="10.5703125" style="1" customWidth="1"/>
    <col min="57" max="57" width="9.140625" style="11" customWidth="1"/>
    <col min="58" max="58" width="10.5703125" style="1" customWidth="1"/>
    <col min="59" max="59" width="9.140625" style="11" customWidth="1"/>
    <col min="60" max="60" width="10.5703125" style="1" customWidth="1"/>
    <col min="61" max="61" width="9.140625" style="11" customWidth="1"/>
    <col min="62" max="62" width="11.7109375" style="1" customWidth="1"/>
    <col min="63" max="63" width="11.7109375" style="11" customWidth="1"/>
    <col min="64" max="64" width="10.7109375" style="1" customWidth="1"/>
    <col min="65" max="66" width="9.140625" style="11" customWidth="1"/>
    <col min="67" max="67" width="13.7109375" style="1" customWidth="1"/>
    <col min="68" max="68" width="10.7109375" style="1" customWidth="1"/>
    <col min="69" max="69" width="10.7109375" style="11" customWidth="1"/>
    <col min="70" max="70" width="13.7109375" style="1" customWidth="1"/>
    <col min="71" max="71" width="9.140625" style="11" customWidth="1"/>
    <col min="72" max="72" width="11.42578125" style="1" customWidth="1"/>
    <col min="73" max="73" width="11.42578125" style="11" customWidth="1"/>
    <col min="74" max="74" width="11.28515625" style="1" customWidth="1"/>
    <col min="75" max="75" width="11.28515625" style="11" customWidth="1"/>
    <col min="76" max="76" width="11" style="1" customWidth="1"/>
    <col min="77" max="77" width="11" style="11" customWidth="1"/>
    <col min="78" max="78" width="10.85546875" style="1" customWidth="1"/>
    <col min="79" max="79" width="10.85546875" style="11" customWidth="1"/>
    <col min="80" max="80" width="10.7109375" style="1" customWidth="1"/>
    <col min="81" max="81" width="10.7109375" style="11" customWidth="1"/>
    <col min="82" max="82" width="13.7109375" style="1" customWidth="1"/>
    <col min="83" max="83" width="9.140625" style="1" customWidth="1"/>
    <col min="84" max="16384" width="9.140625" style="1"/>
  </cols>
  <sheetData>
    <row r="1" spans="1:82" ht="34.5" customHeight="1" x14ac:dyDescent="0.25">
      <c r="C1" s="29" t="s">
        <v>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16"/>
      <c r="BN1" s="16"/>
    </row>
    <row r="2" spans="1:82" s="2" customFormat="1" ht="36" customHeight="1" x14ac:dyDescent="0.25">
      <c r="A2" s="30" t="s">
        <v>7</v>
      </c>
      <c r="B2" s="30" t="s">
        <v>1</v>
      </c>
      <c r="C2" s="28" t="s">
        <v>2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9"/>
      <c r="R2" s="9"/>
      <c r="S2" s="28" t="s">
        <v>4</v>
      </c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15"/>
      <c r="AH2" s="15"/>
      <c r="AI2" s="28" t="s">
        <v>5</v>
      </c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15"/>
      <c r="AX2" s="15"/>
      <c r="AY2" s="28" t="s">
        <v>6</v>
      </c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15"/>
      <c r="BN2" s="15"/>
      <c r="BO2" s="28" t="s">
        <v>9</v>
      </c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15"/>
      <c r="CD2" s="13"/>
    </row>
    <row r="3" spans="1:82" s="5" customFormat="1" ht="75" x14ac:dyDescent="0.25">
      <c r="A3" s="30"/>
      <c r="B3" s="30"/>
      <c r="C3" s="4">
        <v>2012</v>
      </c>
      <c r="D3" s="4">
        <v>2013</v>
      </c>
      <c r="E3" s="4" t="s">
        <v>11</v>
      </c>
      <c r="F3" s="4">
        <v>2014</v>
      </c>
      <c r="G3" s="4" t="s">
        <v>11</v>
      </c>
      <c r="H3" s="4">
        <v>2015</v>
      </c>
      <c r="I3" s="4" t="s">
        <v>11</v>
      </c>
      <c r="J3" s="4">
        <v>2016</v>
      </c>
      <c r="K3" s="4" t="s">
        <v>11</v>
      </c>
      <c r="L3" s="4">
        <v>2017</v>
      </c>
      <c r="M3" s="4" t="s">
        <v>11</v>
      </c>
      <c r="N3" s="4">
        <v>2018</v>
      </c>
      <c r="O3" s="4" t="s">
        <v>11</v>
      </c>
      <c r="P3" s="4" t="s">
        <v>3</v>
      </c>
      <c r="Q3" s="4" t="s">
        <v>11</v>
      </c>
      <c r="R3" s="4" t="s">
        <v>10</v>
      </c>
      <c r="S3" s="4">
        <v>2012</v>
      </c>
      <c r="T3" s="4">
        <v>2013</v>
      </c>
      <c r="U3" s="4" t="s">
        <v>11</v>
      </c>
      <c r="V3" s="4">
        <v>2014</v>
      </c>
      <c r="W3" s="4" t="s">
        <v>11</v>
      </c>
      <c r="X3" s="4">
        <v>2015</v>
      </c>
      <c r="Y3" s="4" t="s">
        <v>11</v>
      </c>
      <c r="Z3" s="4">
        <v>2016</v>
      </c>
      <c r="AA3" s="4" t="s">
        <v>11</v>
      </c>
      <c r="AB3" s="4">
        <v>2017</v>
      </c>
      <c r="AC3" s="4" t="s">
        <v>11</v>
      </c>
      <c r="AD3" s="4">
        <v>2018</v>
      </c>
      <c r="AE3" s="4" t="s">
        <v>11</v>
      </c>
      <c r="AF3" s="4" t="s">
        <v>3</v>
      </c>
      <c r="AG3" s="4" t="s">
        <v>11</v>
      </c>
      <c r="AH3" s="4" t="s">
        <v>10</v>
      </c>
      <c r="AI3" s="4">
        <v>2012</v>
      </c>
      <c r="AJ3" s="4">
        <v>2013</v>
      </c>
      <c r="AK3" s="4" t="s">
        <v>11</v>
      </c>
      <c r="AL3" s="4">
        <v>2014</v>
      </c>
      <c r="AM3" s="4" t="s">
        <v>11</v>
      </c>
      <c r="AN3" s="4">
        <v>2015</v>
      </c>
      <c r="AO3" s="4" t="s">
        <v>11</v>
      </c>
      <c r="AP3" s="4">
        <v>2016</v>
      </c>
      <c r="AQ3" s="4" t="s">
        <v>11</v>
      </c>
      <c r="AR3" s="4">
        <v>2017</v>
      </c>
      <c r="AS3" s="4" t="s">
        <v>11</v>
      </c>
      <c r="AT3" s="4">
        <v>2018</v>
      </c>
      <c r="AU3" s="10" t="s">
        <v>11</v>
      </c>
      <c r="AV3" s="4" t="s">
        <v>3</v>
      </c>
      <c r="AW3" s="4" t="s">
        <v>11</v>
      </c>
      <c r="AX3" s="4" t="s">
        <v>10</v>
      </c>
      <c r="AY3" s="4">
        <v>2012</v>
      </c>
      <c r="AZ3" s="4">
        <v>2013</v>
      </c>
      <c r="BA3" s="4" t="s">
        <v>11</v>
      </c>
      <c r="BB3" s="4">
        <v>2014</v>
      </c>
      <c r="BC3" s="4" t="s">
        <v>11</v>
      </c>
      <c r="BD3" s="4">
        <v>2015</v>
      </c>
      <c r="BE3" s="4" t="s">
        <v>11</v>
      </c>
      <c r="BF3" s="4">
        <v>2016</v>
      </c>
      <c r="BG3" s="4" t="s">
        <v>11</v>
      </c>
      <c r="BH3" s="4">
        <v>2017</v>
      </c>
      <c r="BI3" s="4" t="s">
        <v>11</v>
      </c>
      <c r="BJ3" s="4">
        <v>2018</v>
      </c>
      <c r="BK3" s="4" t="s">
        <v>11</v>
      </c>
      <c r="BL3" s="4" t="s">
        <v>3</v>
      </c>
      <c r="BM3" s="4" t="s">
        <v>11</v>
      </c>
      <c r="BN3" s="4" t="s">
        <v>10</v>
      </c>
      <c r="BO3" s="4">
        <v>2012</v>
      </c>
      <c r="BP3" s="4">
        <v>2013</v>
      </c>
      <c r="BQ3" s="4" t="s">
        <v>11</v>
      </c>
      <c r="BR3" s="4">
        <v>2014</v>
      </c>
      <c r="BS3" s="4" t="s">
        <v>11</v>
      </c>
      <c r="BT3" s="4">
        <v>2015</v>
      </c>
      <c r="BU3" s="4" t="s">
        <v>11</v>
      </c>
      <c r="BV3" s="4">
        <v>2016</v>
      </c>
      <c r="BW3" s="4" t="s">
        <v>11</v>
      </c>
      <c r="BX3" s="4">
        <v>2017</v>
      </c>
      <c r="BY3" s="4" t="s">
        <v>11</v>
      </c>
      <c r="BZ3" s="4">
        <v>2018</v>
      </c>
      <c r="CA3" s="4" t="s">
        <v>11</v>
      </c>
      <c r="CB3" s="4" t="s">
        <v>3</v>
      </c>
      <c r="CC3" s="4" t="s">
        <v>11</v>
      </c>
      <c r="CD3" s="4" t="s">
        <v>10</v>
      </c>
    </row>
    <row r="4" spans="1:82" ht="38.25" x14ac:dyDescent="0.25">
      <c r="A4" s="27">
        <v>1</v>
      </c>
      <c r="B4" s="7" t="s">
        <v>8</v>
      </c>
      <c r="C4" s="18">
        <v>28599.9</v>
      </c>
      <c r="D4" s="18">
        <v>33807</v>
      </c>
      <c r="E4" s="20">
        <f t="shared" ref="E4" si="0">D4/C4*100</f>
        <v>118.2067070164581</v>
      </c>
      <c r="F4" s="18">
        <v>32716.84</v>
      </c>
      <c r="G4" s="12">
        <f t="shared" ref="G4" si="1">F4/D4*100</f>
        <v>96.775342384713227</v>
      </c>
      <c r="H4" s="18">
        <v>31142.19</v>
      </c>
      <c r="I4" s="20">
        <f t="shared" ref="I4" si="2">H4/F4*100</f>
        <v>95.187035178214032</v>
      </c>
      <c r="J4" s="18">
        <v>33990.6</v>
      </c>
      <c r="K4" s="20">
        <f t="shared" ref="K4" si="3">J4/H4*100</f>
        <v>109.14646657797668</v>
      </c>
      <c r="L4" s="18">
        <v>31721.5</v>
      </c>
      <c r="M4" s="18">
        <f t="shared" ref="M4" si="4">L4/J4*100</f>
        <v>93.324330844409928</v>
      </c>
      <c r="N4" s="18">
        <v>48920.3</v>
      </c>
      <c r="O4" s="18">
        <f t="shared" ref="O4" si="5">N4/L4*100</f>
        <v>154.21811704995037</v>
      </c>
      <c r="P4" s="18">
        <v>49996.4</v>
      </c>
      <c r="Q4" s="18">
        <f t="shared" ref="Q4" si="6">P4/N4*100</f>
        <v>102.19970032890231</v>
      </c>
      <c r="R4" s="18">
        <f t="shared" ref="R4" si="7">P4/C4*100</f>
        <v>174.81319864754772</v>
      </c>
      <c r="S4" s="18">
        <v>13221.5</v>
      </c>
      <c r="T4" s="18">
        <v>16742.7</v>
      </c>
      <c r="U4" s="20">
        <f t="shared" ref="U4" si="8">T4/S4*100</f>
        <v>126.63237907952956</v>
      </c>
      <c r="V4" s="18">
        <v>16973.32</v>
      </c>
      <c r="W4" s="20">
        <f t="shared" ref="W4" si="9">V4/T4*100</f>
        <v>101.37743613634598</v>
      </c>
      <c r="X4" s="18">
        <v>17430.29</v>
      </c>
      <c r="Y4" s="20">
        <f t="shared" ref="Y4" si="10">X4/V4*100</f>
        <v>102.69228412591056</v>
      </c>
      <c r="Z4" s="18">
        <v>17994.900000000001</v>
      </c>
      <c r="AA4" s="20">
        <f t="shared" ref="AA4" si="11">Z4/X4*100</f>
        <v>103.2392461628579</v>
      </c>
      <c r="AB4" s="18">
        <v>19027.599999999999</v>
      </c>
      <c r="AC4" s="20">
        <f t="shared" ref="AC4" si="12">AB4/Z4*100</f>
        <v>105.73884822922048</v>
      </c>
      <c r="AD4" s="18">
        <v>24424.3</v>
      </c>
      <c r="AE4" s="20">
        <f t="shared" ref="AE4" si="13">AD4/AB4*100</f>
        <v>128.36248397065316</v>
      </c>
      <c r="AF4" s="18">
        <v>25132.6</v>
      </c>
      <c r="AG4" s="20">
        <f t="shared" ref="AG4" si="14">AF4/AD4*100</f>
        <v>102.8999807568692</v>
      </c>
      <c r="AH4" s="20">
        <f t="shared" ref="AH4" si="15">AF4/S4*100</f>
        <v>190.08887040048407</v>
      </c>
      <c r="AI4" s="18">
        <v>10004</v>
      </c>
      <c r="AJ4" s="18">
        <v>10232.700000000001</v>
      </c>
      <c r="AK4" s="20">
        <f t="shared" ref="AK4" si="16">AJ4/AI4*100</f>
        <v>102.2860855657737</v>
      </c>
      <c r="AL4" s="18">
        <v>10619.96</v>
      </c>
      <c r="AM4" s="20">
        <f t="shared" ref="AM4" si="17">AL4/AJ4*100</f>
        <v>103.78453389623461</v>
      </c>
      <c r="AN4" s="18">
        <v>11803.94</v>
      </c>
      <c r="AO4" s="20">
        <f t="shared" ref="AO4" si="18">AN4/AL4*100</f>
        <v>111.14862956169327</v>
      </c>
      <c r="AP4" s="18">
        <v>12570.6</v>
      </c>
      <c r="AQ4" s="20">
        <f t="shared" ref="AQ4" si="19">AP4/AN4*100</f>
        <v>106.4949499912741</v>
      </c>
      <c r="AR4" s="18">
        <v>14036.2</v>
      </c>
      <c r="AS4" s="20">
        <f t="shared" ref="AS4" si="20">AR4/AP4*100</f>
        <v>111.65895024899368</v>
      </c>
      <c r="AT4" s="18">
        <v>24372.2</v>
      </c>
      <c r="AU4" s="20">
        <f t="shared" ref="AU4" si="21">AT4/AR4*100</f>
        <v>173.63816417548909</v>
      </c>
      <c r="AV4" s="18">
        <v>24451.7</v>
      </c>
      <c r="AW4" s="20">
        <f t="shared" ref="AW4" si="22">AV4/AT4*100</f>
        <v>100.32619131633582</v>
      </c>
      <c r="AX4" s="20">
        <f t="shared" ref="AX4" si="23">AV4/AI4*100</f>
        <v>244.41923230707715</v>
      </c>
      <c r="AY4" s="18">
        <v>15182.1</v>
      </c>
      <c r="AZ4" s="18">
        <v>18848.400000000001</v>
      </c>
      <c r="BA4" s="20">
        <f t="shared" ref="BA4" si="24">AZ4/AY4*100</f>
        <v>124.14883316537239</v>
      </c>
      <c r="BB4" s="18">
        <v>15036.36</v>
      </c>
      <c r="BC4" s="20">
        <f t="shared" ref="BC4" si="25">BB4/AZ4*100</f>
        <v>79.775259438466932</v>
      </c>
      <c r="BD4" s="18">
        <v>13826.46</v>
      </c>
      <c r="BE4" s="20">
        <f t="shared" ref="BE4" si="26">BD4/BB4*100</f>
        <v>91.953504704596043</v>
      </c>
      <c r="BF4" s="18">
        <v>14525.1</v>
      </c>
      <c r="BG4" s="20">
        <f t="shared" ref="BG4" si="27">BF4/BD4*100</f>
        <v>105.05292027026441</v>
      </c>
      <c r="BH4" s="18">
        <v>13751.6</v>
      </c>
      <c r="BI4" s="20">
        <f t="shared" ref="BI4" si="28">BH4/BF4*100</f>
        <v>94.674735457931448</v>
      </c>
      <c r="BJ4" s="18">
        <f>9205.7/50.2/12*1000</f>
        <v>15281.706507304118</v>
      </c>
      <c r="BK4" s="20">
        <f t="shared" ref="BK4" si="29">BJ4/BH4*100</f>
        <v>111.12675257645741</v>
      </c>
      <c r="BL4" s="18">
        <f>2746.5/54.4/3*1000</f>
        <v>16829.044117647063</v>
      </c>
      <c r="BM4" s="20">
        <f t="shared" ref="BM4" si="30">BL4/BJ4*100</f>
        <v>110.12542420968086</v>
      </c>
      <c r="BN4" s="20">
        <f t="shared" ref="BN4" si="31">BL4/AY4*100</f>
        <v>110.84793353783115</v>
      </c>
      <c r="BO4" s="18">
        <v>16298.47</v>
      </c>
      <c r="BP4" s="18">
        <v>19841.36</v>
      </c>
      <c r="BQ4" s="20">
        <f t="shared" ref="BQ4" si="32">BP4/BO4*100</f>
        <v>121.73756186930432</v>
      </c>
      <c r="BR4" s="18">
        <v>22003.93</v>
      </c>
      <c r="BS4" s="20">
        <f t="shared" ref="BS4" si="33">BR4/BP4*100</f>
        <v>110.89930327356592</v>
      </c>
      <c r="BT4" s="18">
        <v>22544.959999999999</v>
      </c>
      <c r="BU4" s="20">
        <f t="shared" ref="BU4" si="34">BT4/BR4*100</f>
        <v>102.45878804377217</v>
      </c>
      <c r="BV4" s="18">
        <v>21391.9</v>
      </c>
      <c r="BW4" s="20">
        <f t="shared" ref="BW4" si="35">BV4/BT4*100</f>
        <v>94.885508778902263</v>
      </c>
      <c r="BX4" s="18">
        <v>22753.8</v>
      </c>
      <c r="BY4" s="20">
        <f t="shared" ref="BY4" si="36">BX4/BV4*100</f>
        <v>106.36642841449333</v>
      </c>
      <c r="BZ4" s="18">
        <v>24390.560000000001</v>
      </c>
      <c r="CA4" s="20">
        <f t="shared" ref="CA4" si="37">BZ4/BX4*100</f>
        <v>107.19334792430277</v>
      </c>
      <c r="CB4" s="18">
        <v>23231.97</v>
      </c>
      <c r="CC4" s="20">
        <f t="shared" ref="CC4" si="38">CB4/BZ4*100</f>
        <v>95.249842562040399</v>
      </c>
      <c r="CD4" s="14">
        <f t="shared" ref="CD4" si="39">CB4/BO4*100</f>
        <v>142.54080290972098</v>
      </c>
    </row>
    <row r="5" spans="1:82" s="22" customFormat="1" x14ac:dyDescent="0.25">
      <c r="A5" s="21"/>
      <c r="B5" s="21"/>
      <c r="E5" s="23"/>
      <c r="I5" s="23"/>
      <c r="K5" s="23"/>
      <c r="U5" s="23"/>
      <c r="W5" s="23"/>
      <c r="Y5" s="23"/>
      <c r="AA5" s="23"/>
      <c r="AC5" s="23"/>
      <c r="AE5" s="23"/>
      <c r="AG5" s="23"/>
      <c r="AH5" s="23"/>
      <c r="AK5" s="23"/>
      <c r="AM5" s="23"/>
      <c r="AO5" s="23"/>
      <c r="AQ5" s="23"/>
      <c r="AS5" s="23"/>
      <c r="AU5" s="24"/>
      <c r="AW5" s="23"/>
      <c r="AX5" s="23"/>
      <c r="BA5" s="23"/>
      <c r="BC5" s="23"/>
      <c r="BE5" s="23"/>
      <c r="BG5" s="23"/>
      <c r="BI5" s="23"/>
      <c r="BK5" s="23"/>
      <c r="BM5" s="23"/>
      <c r="BN5" s="23"/>
      <c r="BO5" s="25"/>
      <c r="BP5" s="25"/>
      <c r="BQ5" s="26"/>
      <c r="BR5" s="25"/>
      <c r="BS5" s="26"/>
      <c r="BT5" s="25"/>
      <c r="BU5" s="26"/>
      <c r="BV5" s="25"/>
      <c r="BW5" s="26"/>
      <c r="BX5" s="25"/>
      <c r="BY5" s="26"/>
      <c r="BZ5" s="25"/>
      <c r="CA5" s="26"/>
      <c r="CB5" s="25"/>
      <c r="CC5" s="26"/>
    </row>
    <row r="6" spans="1:82" s="22" customFormat="1" x14ac:dyDescent="0.25">
      <c r="A6" s="21"/>
      <c r="B6" s="21"/>
      <c r="E6" s="23"/>
      <c r="I6" s="23"/>
      <c r="K6" s="23"/>
      <c r="U6" s="23"/>
      <c r="W6" s="23"/>
      <c r="Y6" s="23"/>
      <c r="AA6" s="23"/>
      <c r="AC6" s="23"/>
      <c r="AE6" s="23"/>
      <c r="AG6" s="23"/>
      <c r="AH6" s="23"/>
      <c r="AK6" s="23"/>
      <c r="AM6" s="23"/>
      <c r="AO6" s="23"/>
      <c r="AQ6" s="23"/>
      <c r="AS6" s="23"/>
      <c r="AU6" s="24"/>
      <c r="AW6" s="23"/>
      <c r="AX6" s="23"/>
      <c r="BA6" s="23"/>
      <c r="BC6" s="23"/>
      <c r="BE6" s="23"/>
      <c r="BG6" s="23"/>
      <c r="BI6" s="23"/>
      <c r="BK6" s="23"/>
      <c r="BM6" s="23"/>
      <c r="BN6" s="23"/>
      <c r="BO6" s="25"/>
      <c r="BP6" s="25"/>
      <c r="BQ6" s="26"/>
      <c r="BR6" s="25"/>
      <c r="BS6" s="26"/>
      <c r="BT6" s="25"/>
      <c r="BU6" s="26"/>
      <c r="BV6" s="25"/>
      <c r="BW6" s="26"/>
      <c r="BX6" s="25"/>
      <c r="BY6" s="26"/>
      <c r="BZ6" s="25"/>
      <c r="CA6" s="26"/>
      <c r="CB6" s="25"/>
      <c r="CC6" s="26"/>
    </row>
    <row r="7" spans="1:82" s="22" customFormat="1" x14ac:dyDescent="0.25">
      <c r="A7" s="21"/>
      <c r="B7" s="21"/>
      <c r="E7" s="23"/>
      <c r="I7" s="23"/>
      <c r="K7" s="23"/>
      <c r="U7" s="23"/>
      <c r="W7" s="23"/>
      <c r="Y7" s="23"/>
      <c r="AA7" s="23"/>
      <c r="AC7" s="23"/>
      <c r="AE7" s="23"/>
      <c r="AG7" s="23"/>
      <c r="AH7" s="23"/>
      <c r="AK7" s="23"/>
      <c r="AM7" s="23"/>
      <c r="AO7" s="23"/>
      <c r="AQ7" s="23"/>
      <c r="AS7" s="23"/>
      <c r="AU7" s="24"/>
      <c r="AW7" s="23"/>
      <c r="AX7" s="23"/>
      <c r="BA7" s="23"/>
      <c r="BC7" s="23"/>
      <c r="BE7" s="23"/>
      <c r="BG7" s="23"/>
      <c r="BI7" s="23"/>
      <c r="BK7" s="23"/>
      <c r="BM7" s="23"/>
      <c r="BN7" s="23"/>
      <c r="BO7" s="25"/>
      <c r="BP7" s="25"/>
      <c r="BQ7" s="26"/>
      <c r="BR7" s="25"/>
      <c r="BS7" s="26"/>
      <c r="BT7" s="25"/>
      <c r="BU7" s="26"/>
      <c r="BV7" s="25"/>
      <c r="BW7" s="26"/>
      <c r="BX7" s="25"/>
      <c r="BY7" s="26"/>
      <c r="BZ7" s="25"/>
      <c r="CA7" s="26"/>
      <c r="CB7" s="25"/>
      <c r="CC7" s="26"/>
    </row>
    <row r="8" spans="1:82" s="22" customFormat="1" x14ac:dyDescent="0.25">
      <c r="A8" s="21"/>
      <c r="B8" s="21"/>
      <c r="E8" s="23"/>
      <c r="I8" s="23"/>
      <c r="K8" s="23"/>
      <c r="U8" s="23"/>
      <c r="W8" s="23"/>
      <c r="Y8" s="23"/>
      <c r="AA8" s="23"/>
      <c r="AC8" s="23"/>
      <c r="AE8" s="23"/>
      <c r="AG8" s="23"/>
      <c r="AH8" s="23"/>
      <c r="AK8" s="23"/>
      <c r="AM8" s="23"/>
      <c r="AO8" s="23"/>
      <c r="AQ8" s="23"/>
      <c r="AS8" s="23"/>
      <c r="AU8" s="24"/>
      <c r="AW8" s="23"/>
      <c r="AX8" s="23"/>
      <c r="BA8" s="23"/>
      <c r="BC8" s="23"/>
      <c r="BE8" s="23"/>
      <c r="BG8" s="23"/>
      <c r="BI8" s="23"/>
      <c r="BK8" s="23"/>
      <c r="BM8" s="23"/>
      <c r="BN8" s="23"/>
      <c r="BO8" s="25"/>
      <c r="BP8" s="25"/>
      <c r="BQ8" s="26"/>
      <c r="BR8" s="25"/>
      <c r="BS8" s="26"/>
      <c r="BT8" s="25"/>
      <c r="BU8" s="26"/>
      <c r="BV8" s="25"/>
      <c r="BW8" s="26"/>
      <c r="BX8" s="25"/>
      <c r="BY8" s="26"/>
      <c r="BZ8" s="25"/>
      <c r="CA8" s="26"/>
      <c r="CB8" s="25"/>
      <c r="CC8" s="26"/>
    </row>
    <row r="9" spans="1:82" s="22" customFormat="1" x14ac:dyDescent="0.25">
      <c r="A9" s="21"/>
      <c r="B9" s="21"/>
      <c r="E9" s="23"/>
      <c r="I9" s="23"/>
      <c r="K9" s="23"/>
      <c r="U9" s="23"/>
      <c r="W9" s="23"/>
      <c r="Y9" s="23"/>
      <c r="AA9" s="23"/>
      <c r="AC9" s="23"/>
      <c r="AE9" s="23"/>
      <c r="AG9" s="23"/>
      <c r="AH9" s="23"/>
      <c r="AK9" s="23"/>
      <c r="AM9" s="23"/>
      <c r="AO9" s="23"/>
      <c r="AQ9" s="23"/>
      <c r="AS9" s="23"/>
      <c r="AU9" s="24"/>
      <c r="AW9" s="23"/>
      <c r="AX9" s="23"/>
      <c r="BA9" s="23"/>
      <c r="BC9" s="23"/>
      <c r="BE9" s="23"/>
      <c r="BG9" s="23"/>
      <c r="BI9" s="23"/>
      <c r="BK9" s="23"/>
      <c r="BM9" s="23"/>
      <c r="BN9" s="23"/>
      <c r="BO9" s="25"/>
      <c r="BP9" s="25"/>
      <c r="BQ9" s="26"/>
      <c r="BR9" s="25"/>
      <c r="BS9" s="26"/>
      <c r="BT9" s="25"/>
      <c r="BU9" s="26"/>
      <c r="BV9" s="25"/>
      <c r="BW9" s="26"/>
      <c r="BX9" s="25"/>
      <c r="BY9" s="26"/>
      <c r="BZ9" s="25"/>
      <c r="CA9" s="26"/>
      <c r="CB9" s="25"/>
      <c r="CC9" s="26"/>
    </row>
  </sheetData>
  <mergeCells count="8">
    <mergeCell ref="BO2:CB2"/>
    <mergeCell ref="C1:BL1"/>
    <mergeCell ref="A2:A3"/>
    <mergeCell ref="C2:P2"/>
    <mergeCell ref="S2:AF2"/>
    <mergeCell ref="AI2:AV2"/>
    <mergeCell ref="B2:B3"/>
    <mergeCell ref="AY2:BL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7" fitToHeight="35" orientation="landscape" r:id="rId1"/>
  <colBreaks count="1" manualBreakCount="1">
    <brk id="31" max="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9"/>
  <sheetViews>
    <sheetView workbookViewId="0">
      <selection activeCell="Q4" sqref="Q4"/>
    </sheetView>
  </sheetViews>
  <sheetFormatPr defaultRowHeight="15" x14ac:dyDescent="0.25"/>
  <cols>
    <col min="1" max="1" width="17.7109375" customWidth="1"/>
    <col min="2" max="2" width="11.42578125" customWidth="1"/>
    <col min="3" max="3" width="11.7109375" customWidth="1"/>
    <col min="5" max="5" width="10.7109375" customWidth="1"/>
    <col min="7" max="7" width="11.140625" customWidth="1"/>
    <col min="8" max="8" width="11.42578125" customWidth="1"/>
    <col min="9" max="9" width="11" customWidth="1"/>
    <col min="11" max="11" width="11.42578125" customWidth="1"/>
    <col min="13" max="13" width="11.140625" customWidth="1"/>
    <col min="15" max="15" width="10.42578125" customWidth="1"/>
  </cols>
  <sheetData>
    <row r="1" spans="1:48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48" ht="75" x14ac:dyDescent="0.25">
      <c r="A2" s="8" t="s">
        <v>12</v>
      </c>
      <c r="B2" s="4">
        <v>2012</v>
      </c>
      <c r="C2" s="4">
        <v>2013</v>
      </c>
      <c r="D2" s="4" t="s">
        <v>11</v>
      </c>
      <c r="E2" s="4">
        <v>2014</v>
      </c>
      <c r="F2" s="4" t="s">
        <v>11</v>
      </c>
      <c r="G2" s="4">
        <v>2015</v>
      </c>
      <c r="H2" s="4" t="s">
        <v>11</v>
      </c>
      <c r="I2" s="4">
        <v>2016</v>
      </c>
      <c r="J2" s="4" t="s">
        <v>11</v>
      </c>
      <c r="K2" s="4">
        <v>2017</v>
      </c>
      <c r="L2" s="4" t="s">
        <v>11</v>
      </c>
      <c r="M2" s="4">
        <v>2018</v>
      </c>
      <c r="N2" s="4" t="s">
        <v>11</v>
      </c>
      <c r="O2" s="4" t="s">
        <v>3</v>
      </c>
      <c r="P2" s="4" t="s">
        <v>11</v>
      </c>
      <c r="Q2" s="4" t="s">
        <v>10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x14ac:dyDescent="0.25">
      <c r="A3" s="3" t="s">
        <v>13</v>
      </c>
      <c r="B3" s="18">
        <v>28840.3</v>
      </c>
      <c r="C3" s="18">
        <v>34352.6</v>
      </c>
      <c r="D3" s="20">
        <f>C3/B3*100</f>
        <v>119.11318536908423</v>
      </c>
      <c r="E3" s="18">
        <v>36515.879999999997</v>
      </c>
      <c r="F3" s="20">
        <f>E3/C3*100</f>
        <v>106.29728171957873</v>
      </c>
      <c r="G3" s="18">
        <v>36870.800000000003</v>
      </c>
      <c r="H3" s="20">
        <f>G3/E3*100</f>
        <v>100.97196069217011</v>
      </c>
      <c r="I3" s="18">
        <v>37183.54</v>
      </c>
      <c r="J3" s="20">
        <f>I3/G3*100</f>
        <v>100.84820508369768</v>
      </c>
      <c r="K3" s="18">
        <v>37776.400000000001</v>
      </c>
      <c r="L3" s="20">
        <f>K3/I3*100</f>
        <v>101.59441516326848</v>
      </c>
      <c r="M3" s="18">
        <v>49034.2</v>
      </c>
      <c r="N3" s="20">
        <f>M3/K3*100</f>
        <v>129.80114568884275</v>
      </c>
      <c r="O3" s="18">
        <v>50027.4</v>
      </c>
      <c r="P3" s="20">
        <f>O3/M3*100</f>
        <v>102.02552504170559</v>
      </c>
      <c r="Q3" s="20">
        <f>O3/B3*100</f>
        <v>173.46352153063594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45" x14ac:dyDescent="0.25">
      <c r="A4" s="3" t="s">
        <v>14</v>
      </c>
      <c r="B4" s="18">
        <v>13342.2</v>
      </c>
      <c r="C4" s="18">
        <v>15774.4</v>
      </c>
      <c r="D4" s="20">
        <f t="shared" ref="D4:D8" si="0">C4/B4*100</f>
        <v>118.22937746398642</v>
      </c>
      <c r="E4" s="18">
        <v>17854.75</v>
      </c>
      <c r="F4" s="20">
        <f t="shared" ref="F4:F8" si="1">E4/C4*100</f>
        <v>113.18814027791866</v>
      </c>
      <c r="G4" s="18">
        <v>18396.3</v>
      </c>
      <c r="H4" s="20">
        <f t="shared" ref="H4:H8" si="2">G4/E4*100</f>
        <v>103.03308643358208</v>
      </c>
      <c r="I4" s="18">
        <v>19291.3</v>
      </c>
      <c r="J4" s="20">
        <f t="shared" ref="J4:J8" si="3">I4/G4*100</f>
        <v>104.86510874469323</v>
      </c>
      <c r="K4" s="18">
        <v>19794.599999999999</v>
      </c>
      <c r="L4" s="20">
        <f t="shared" ref="L4:L8" si="4">K4/I4*100</f>
        <v>102.608948075039</v>
      </c>
      <c r="M4" s="18">
        <v>24610.9</v>
      </c>
      <c r="N4" s="20">
        <f t="shared" ref="N4:N8" si="5">M4/K4*100</f>
        <v>124.33138330655838</v>
      </c>
      <c r="O4" s="18">
        <v>26209.7</v>
      </c>
      <c r="P4" s="20">
        <f t="shared" ref="P4:P8" si="6">O4/M4*100</f>
        <v>106.49630854621326</v>
      </c>
      <c r="Q4" s="20">
        <f t="shared" ref="Q4:Q8" si="7">O4/B4*100</f>
        <v>196.44211599286473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45" x14ac:dyDescent="0.25">
      <c r="A5" s="3" t="s">
        <v>15</v>
      </c>
      <c r="B5" s="18">
        <v>7524</v>
      </c>
      <c r="C5" s="18">
        <v>9513.7999999999993</v>
      </c>
      <c r="D5" s="20">
        <f t="shared" si="0"/>
        <v>126.44603934077618</v>
      </c>
      <c r="E5" s="18">
        <v>10566.56</v>
      </c>
      <c r="F5" s="20">
        <f t="shared" si="1"/>
        <v>111.06560995606382</v>
      </c>
      <c r="G5" s="18">
        <v>10987.7</v>
      </c>
      <c r="H5" s="20">
        <f t="shared" si="2"/>
        <v>103.98559228358141</v>
      </c>
      <c r="I5" s="18">
        <v>11432.8</v>
      </c>
      <c r="J5" s="20">
        <f t="shared" si="3"/>
        <v>104.05089327156729</v>
      </c>
      <c r="K5" s="18">
        <v>13151.3</v>
      </c>
      <c r="L5" s="20">
        <f t="shared" si="4"/>
        <v>115.0313134140368</v>
      </c>
      <c r="M5" s="18">
        <v>24394.7</v>
      </c>
      <c r="N5" s="20">
        <f t="shared" si="5"/>
        <v>185.49268893569459</v>
      </c>
      <c r="O5" s="18">
        <v>24399.7</v>
      </c>
      <c r="P5" s="20">
        <f t="shared" si="6"/>
        <v>100.02049625533415</v>
      </c>
      <c r="Q5" s="20">
        <f t="shared" si="7"/>
        <v>324.29160021265284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x14ac:dyDescent="0.25">
      <c r="A6" s="3" t="s">
        <v>16</v>
      </c>
      <c r="B6" s="18">
        <v>13402.7</v>
      </c>
      <c r="C6" s="18">
        <v>15478.9</v>
      </c>
      <c r="D6" s="20">
        <f t="shared" si="0"/>
        <v>115.49090854827757</v>
      </c>
      <c r="E6" s="18">
        <v>14957.8</v>
      </c>
      <c r="F6" s="20">
        <f t="shared" si="1"/>
        <v>96.633481707356466</v>
      </c>
      <c r="G6" s="18">
        <v>15367</v>
      </c>
      <c r="H6" s="20">
        <f t="shared" si="2"/>
        <v>102.73569642594499</v>
      </c>
      <c r="I6" s="18">
        <v>15787.1</v>
      </c>
      <c r="J6" s="20">
        <f t="shared" si="3"/>
        <v>102.73378017830417</v>
      </c>
      <c r="K6" s="18">
        <v>15161.6</v>
      </c>
      <c r="L6" s="20">
        <f t="shared" si="4"/>
        <v>96.037904364956191</v>
      </c>
      <c r="M6" s="18">
        <v>15374.3</v>
      </c>
      <c r="N6" s="20">
        <f t="shared" si="5"/>
        <v>101.40288623891938</v>
      </c>
      <c r="O6" s="18">
        <v>16330</v>
      </c>
      <c r="P6" s="20">
        <f t="shared" si="6"/>
        <v>106.21621797415169</v>
      </c>
      <c r="Q6" s="20">
        <f t="shared" si="7"/>
        <v>121.84112156505778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x14ac:dyDescent="0.25">
      <c r="A7" s="3" t="s">
        <v>18</v>
      </c>
      <c r="B7" s="18"/>
      <c r="C7" s="18"/>
      <c r="D7" s="20"/>
      <c r="E7" s="18"/>
      <c r="F7" s="20"/>
      <c r="G7" s="18"/>
      <c r="H7" s="20"/>
      <c r="I7" s="18"/>
      <c r="J7" s="20"/>
      <c r="K7" s="18"/>
      <c r="L7" s="20"/>
      <c r="M7" s="18"/>
      <c r="N7" s="20"/>
      <c r="O7" s="18"/>
      <c r="P7" s="20"/>
      <c r="Q7" s="2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x14ac:dyDescent="0.25">
      <c r="A8" s="3" t="s">
        <v>17</v>
      </c>
      <c r="B8" s="18">
        <v>17312.556530612252</v>
      </c>
      <c r="C8" s="18">
        <v>19565.196326530619</v>
      </c>
      <c r="D8" s="20">
        <f t="shared" si="0"/>
        <v>113.01159532351693</v>
      </c>
      <c r="E8" s="19">
        <v>20458.694489795915</v>
      </c>
      <c r="F8" s="20">
        <f t="shared" si="1"/>
        <v>104.56677330681165</v>
      </c>
      <c r="G8" s="19">
        <v>21624.767959183671</v>
      </c>
      <c r="H8" s="20">
        <f t="shared" si="2"/>
        <v>105.69964750179615</v>
      </c>
      <c r="I8" s="19">
        <v>22442.35775510205</v>
      </c>
      <c r="J8" s="20">
        <f t="shared" si="3"/>
        <v>103.78080263086089</v>
      </c>
      <c r="K8" s="19">
        <v>22603.186122448977</v>
      </c>
      <c r="L8" s="20">
        <f t="shared" si="4"/>
        <v>100.71662865863711</v>
      </c>
      <c r="M8" s="19">
        <v>23907.929387755103</v>
      </c>
      <c r="N8" s="20">
        <f t="shared" si="5"/>
        <v>105.7723865044419</v>
      </c>
      <c r="O8" s="19">
        <v>24309.146530612237</v>
      </c>
      <c r="P8" s="20">
        <f t="shared" si="6"/>
        <v>101.67817604088552</v>
      </c>
      <c r="Q8" s="20">
        <f t="shared" si="7"/>
        <v>140.41338428341615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</sheetData>
  <mergeCells count="1">
    <mergeCell ref="A1:Q1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 ЛПУ</vt:lpstr>
      <vt:lpstr>Свод категории</vt:lpstr>
      <vt:lpstr>'Свод ЛПУ'!Заголовки_для_печати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2019-07-23T06:51:50Z</dcterms:modified>
</cp:coreProperties>
</file>